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AR14" i="5" l="1"/>
  <c r="H18" i="5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<sst xmlns="http://schemas.openxmlformats.org/spreadsheetml/2006/main" count="84" uniqueCount="39">
  <si>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</si>
  <si>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</si>
  <si>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</si>
  <si>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</si>
  <si>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</si>
  <si>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</si>
  <si>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</si>
  <si>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</si>
  <si>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</si>
  <si>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</si>
  <si>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</si>
  <si>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</si>
  <si>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</si>
  <si>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</si>
  <si>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</si>
  <si>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</si>
  <si>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</si>
  <si>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</si>
  <si>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</si>
  <si>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</si>
  <si>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</si>
  <si>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</si>
  <si>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</si>
  <si>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</si>
  <si>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</si>
  <si>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</si>
  <si>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ToPo = Tohmajärven Pomppu  (1991)</t>
  </si>
  <si>
    <t>Saku Komulainen</t>
  </si>
  <si>
    <t>6.</t>
  </si>
  <si>
    <t>KuKu</t>
  </si>
  <si>
    <t>4.</t>
  </si>
  <si>
    <t>JoMa  2</t>
  </si>
  <si>
    <t>9.</t>
  </si>
  <si>
    <t>ToPo</t>
  </si>
  <si>
    <t>Spartak</t>
  </si>
  <si>
    <t>8.</t>
  </si>
  <si>
    <t>SoJy  3</t>
  </si>
  <si>
    <t>11.12.1985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</si>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</sst>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31</v>
      </c>
      <c r="AA6" s="12">
        <v>14</v>
      </c>
      <c r="AB6" s="12">
        <v>0</v>
      </c>
      <c r="AC6" s="12">
        <v>5</v>
      </c>
      <c r="AD6" s="12">
        <v>3</v>
      </c>
      <c r="AE6" s="12">
        <v>36</v>
      </c>
      <c r="AF6" s="68">
        <v>0.42849999999999999</v>
      </c>
      <c r="AG6" s="69">
        <v>84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6</v>
      </c>
      <c r="AR6" s="65">
        <v>0.46150000000000002</v>
      </c>
      <c r="AS6" s="6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32</v>
      </c>
      <c r="Z7" s="1" t="s">
        <v>31</v>
      </c>
      <c r="AA7" s="12">
        <v>17</v>
      </c>
      <c r="AB7" s="12">
        <v>1</v>
      </c>
      <c r="AC7" s="12">
        <v>12</v>
      </c>
      <c r="AD7" s="12">
        <v>12</v>
      </c>
      <c r="AE7" s="12">
        <v>54</v>
      </c>
      <c r="AF7" s="68">
        <v>0.43540000000000001</v>
      </c>
      <c r="AG7" s="69">
        <v>124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4</v>
      </c>
      <c r="AR7" s="65">
        <v>0.5</v>
      </c>
      <c r="AS7" s="66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33</v>
      </c>
      <c r="AA8" s="12">
        <v>13</v>
      </c>
      <c r="AB8" s="12">
        <v>1</v>
      </c>
      <c r="AC8" s="12">
        <v>15</v>
      </c>
      <c r="AD8" s="12">
        <v>5</v>
      </c>
      <c r="AE8" s="12">
        <v>30</v>
      </c>
      <c r="AF8" s="68">
        <v>0.42849999999999999</v>
      </c>
      <c r="AG8" s="69">
        <v>70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3</v>
      </c>
      <c r="AP8" s="12">
        <v>0</v>
      </c>
      <c r="AQ8" s="12">
        <v>6</v>
      </c>
      <c r="AR8" s="65">
        <v>0.3</v>
      </c>
      <c r="AS8" s="66"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32</v>
      </c>
      <c r="Z10" s="1" t="s">
        <v>34</v>
      </c>
      <c r="AA10" s="12">
        <v>17</v>
      </c>
      <c r="AB10" s="12">
        <v>0</v>
      </c>
      <c r="AC10" s="12">
        <v>16</v>
      </c>
      <c r="AD10" s="12">
        <v>4</v>
      </c>
      <c r="AE10" s="12">
        <v>79</v>
      </c>
      <c r="AF10" s="68">
        <v>0.62690000000000001</v>
      </c>
      <c r="AG10" s="69">
        <v>126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30</v>
      </c>
      <c r="Z11" s="1" t="s">
        <v>34</v>
      </c>
      <c r="AA11" s="12">
        <v>14</v>
      </c>
      <c r="AB11" s="12">
        <v>0</v>
      </c>
      <c r="AC11" s="12">
        <v>5</v>
      </c>
      <c r="AD11" s="12">
        <v>19</v>
      </c>
      <c r="AE11" s="12">
        <v>75</v>
      </c>
      <c r="AF11" s="68">
        <v>0.72809999999999997</v>
      </c>
      <c r="AG11" s="69">
        <v>103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11</v>
      </c>
      <c r="AR11" s="65">
        <v>0.61109999999999998</v>
      </c>
      <c r="AS11" s="66">
        <v>18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35</v>
      </c>
      <c r="Z13" s="1" t="s">
        <v>36</v>
      </c>
      <c r="AA13" s="12">
        <v>7</v>
      </c>
      <c r="AB13" s="12">
        <v>1</v>
      </c>
      <c r="AC13" s="12">
        <v>10</v>
      </c>
      <c r="AD13" s="12">
        <v>5</v>
      </c>
      <c r="AE13" s="12">
        <v>43</v>
      </c>
      <c r="AF13" s="68">
        <v>0.6825</v>
      </c>
      <c r="AG13" s="69">
        <v>63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83</v>
      </c>
      <c r="AB14" s="36">
        <f>SUM(AB4:AB13)</f>
        <v>3</v>
      </c>
      <c r="AC14" s="36">
        <f>SUM(AC4:AC13)</f>
        <v>64</v>
      </c>
      <c r="AD14" s="36">
        <f>SUM(AD4:AD13)</f>
        <v>48</v>
      </c>
      <c r="AE14" s="36">
        <f>SUM(AE4:AE13)</f>
        <v>318</v>
      </c>
      <c r="AF14" s="37">
        <f>PRODUCT(AE14/AG14)</f>
        <v>0.55400696864111498</v>
      </c>
      <c r="AG14" s="21">
        <f>SUM(AG4:AG13)</f>
        <v>574</v>
      </c>
      <c r="AH14" s="18"/>
      <c r="AI14" s="29"/>
      <c r="AJ14" s="41"/>
      <c r="AK14" s="42"/>
      <c r="AL14" s="10"/>
      <c r="AM14" s="36">
        <f>SUM(AM4:AM13)</f>
        <v>7</v>
      </c>
      <c r="AN14" s="36">
        <f>SUM(AN4:AN13)</f>
        <v>0</v>
      </c>
      <c r="AO14" s="36">
        <f>SUM(AO4:AO13)</f>
        <v>5</v>
      </c>
      <c r="AP14" s="36">
        <f>SUM(AP4:AP13)</f>
        <v>0</v>
      </c>
      <c r="AQ14" s="36">
        <f>SUM(AQ4:AQ13)</f>
        <v>27</v>
      </c>
      <c r="AR14" s="37">
        <f>PRODUCT(AQ14/AS14)</f>
        <v>0.4576271186440678</v>
      </c>
      <c r="AS14" s="39">
        <f>SUM(AS4:AS13)</f>
        <v>59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25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26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90</v>
      </c>
      <c r="F19" s="47">
        <f>PRODUCT(AB14+AN14)</f>
        <v>3</v>
      </c>
      <c r="G19" s="47">
        <f>PRODUCT(AC14+AO14)</f>
        <v>69</v>
      </c>
      <c r="H19" s="47">
        <f>PRODUCT(AD14+AP14)</f>
        <v>48</v>
      </c>
      <c r="I19" s="47">
        <f>PRODUCT(AE14+AQ14)</f>
        <v>345</v>
      </c>
      <c r="J19" s="60">
        <f>PRODUCT(I19/K19)</f>
        <v>0.54502369668246442</v>
      </c>
      <c r="K19" s="10">
        <f>PRODUCT(AG14+AS14)</f>
        <v>633</v>
      </c>
      <c r="L19" s="53">
        <f>PRODUCT((F19+G19)/E19)</f>
        <v>0.8</v>
      </c>
      <c r="M19" s="53">
        <f>PRODUCT(H19/E19)</f>
        <v>0.53333333333333333</v>
      </c>
      <c r="N19" s="53">
        <f>PRODUCT((F19+G19+H19)/E19)</f>
        <v>1.3333333333333333</v>
      </c>
      <c r="O19" s="53">
        <f>PRODUCT(I19/E19)</f>
        <v>3.8333333333333335</v>
      </c>
      <c r="Q19" s="17"/>
      <c r="R19" s="17"/>
      <c r="S19" s="16"/>
      <c r="T19" s="54" t="s">
        <v>38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90</v>
      </c>
      <c r="F20" s="47">
        <f t="shared" ref="F20:I20" si="0">SUM(F17:F19)</f>
        <v>3</v>
      </c>
      <c r="G20" s="47">
        <f t="shared" si="0"/>
        <v>69</v>
      </c>
      <c r="H20" s="47">
        <f t="shared" si="0"/>
        <v>48</v>
      </c>
      <c r="I20" s="47">
        <f t="shared" si="0"/>
        <v>345</v>
      </c>
      <c r="J20" s="60">
        <f>PRODUCT(I20/K20)</f>
        <v>0.54502369668246442</v>
      </c>
      <c r="K20" s="16">
        <f>SUM(K17:K19)</f>
        <v>633</v>
      </c>
      <c r="L20" s="53">
        <f>PRODUCT((F20+G20)/E20)</f>
        <v>0.8</v>
      </c>
      <c r="M20" s="53">
        <f>PRODUCT(H20/E20)</f>
        <v>0.53333333333333333</v>
      </c>
      <c r="N20" s="53">
        <f>PRODUCT((F20+G20+H20)/E20)</f>
        <v>1.3333333333333333</v>
      </c>
      <c r="O20" s="53">
        <f>PRODUCT(I20/E20)</f>
        <v>3.8333333333333335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2018-10-24T19:04:16Z</dcterms:modified>
</cp:coreProperties>
</file>